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3640" windowHeight="10035" activeTab="0"/>
  </bookViews>
  <sheets>
    <sheet name="Danh sach" sheetId="1" r:id="rId1"/>
    <sheet name="Tinh tien" sheetId="2" r:id="rId2"/>
  </sheets>
  <externalReferences>
    <externalReference r:id="rId5"/>
  </externalReferences>
  <definedNames>
    <definedName name="_xlnm.Print_Titles" localSheetId="0">'Danh sach'!$7:$9</definedName>
  </definedNames>
  <calcPr fullCalcOnLoad="1"/>
</workbook>
</file>

<file path=xl/sharedStrings.xml><?xml version="1.0" encoding="utf-8"?>
<sst xmlns="http://schemas.openxmlformats.org/spreadsheetml/2006/main" count="97" uniqueCount="83">
  <si>
    <t>ỦY BAN NHÂN DÂN</t>
  </si>
  <si>
    <t>CỘNG HÒA XÃ HỘI CHỦ NGHĨA VIỆT NAM</t>
  </si>
  <si>
    <t xml:space="preserve"> THÀNH PHỐ THỦ DẦU MỘT</t>
  </si>
  <si>
    <t>Độc lập - Tự do - Hạnh phúc</t>
  </si>
  <si>
    <t>STT</t>
  </si>
  <si>
    <t>Họ và tên - Đơn vị công tác</t>
  </si>
  <si>
    <t>Ngày tháng năm sinh</t>
  </si>
  <si>
    <t>Trình độ đào tạo</t>
  </si>
  <si>
    <t>Chức danh chuyên môn đang đảm nhiệm</t>
  </si>
  <si>
    <t>Tiền lương theo ngạch, bậc, chức danh, chức vụ hiện hưởng</t>
  </si>
  <si>
    <t>Phụ cấp thâm niên vượt khung (nếu có)</t>
  </si>
  <si>
    <t>Lương ngạch, bậc trước liền kề</t>
  </si>
  <si>
    <t>Tiền lương tháng bình quân</t>
  </si>
  <si>
    <t>Số năm đóng BHXH</t>
  </si>
  <si>
    <t>Thời điểm tinh giản biên chế</t>
  </si>
  <si>
    <t>Tuổi khi giải quyết tinh giản biên chế</t>
  </si>
  <si>
    <t>Kinh phí để thực hiện tinh giản biên chế</t>
  </si>
  <si>
    <t>Lý do tinh giản</t>
  </si>
  <si>
    <t>Hệ số lương</t>
  </si>
  <si>
    <t>Thời điểm hưởng</t>
  </si>
  <si>
    <t>Mức phụ cấp</t>
  </si>
  <si>
    <t>Hệ số</t>
  </si>
  <si>
    <t>Nghỉ hưu trước tuổi</t>
  </si>
  <si>
    <t>Hỗ trợ theo Nghị quyết 15/2018/NQ-HĐND</t>
  </si>
  <si>
    <t>Tổng kinh phí thực hiện</t>
  </si>
  <si>
    <t>A</t>
  </si>
  <si>
    <t>04/11/1963</t>
  </si>
  <si>
    <t>ĐHSP Toán</t>
  </si>
  <si>
    <t>Giáo viên Toán</t>
  </si>
  <si>
    <t>5/2020</t>
  </si>
  <si>
    <t>Điểm b, Khoản 1, Điều 6 Nghị định 108/2014/NĐ-CP</t>
  </si>
  <si>
    <t>10/2017</t>
  </si>
  <si>
    <t>10/2014</t>
  </si>
  <si>
    <t>27 năm, 8 tháng</t>
  </si>
  <si>
    <t>50 tuổi, 10 tháng</t>
  </si>
  <si>
    <t>Tổng cộng</t>
  </si>
  <si>
    <t>Họ và tên</t>
  </si>
  <si>
    <t>Nữ</t>
  </si>
  <si>
    <t>Ngày sinh</t>
  </si>
  <si>
    <t>Ngày vào ngành</t>
  </si>
  <si>
    <t>Ngày đóng BHXH bắt buộc</t>
  </si>
  <si>
    <t>Ngày dự kiến nghỉ</t>
  </si>
  <si>
    <t>Số tuổi khi nghỉ</t>
  </si>
  <si>
    <t>Số năm công tác</t>
  </si>
  <si>
    <t>Số năm đóng BHXH bắt buộc</t>
  </si>
  <si>
    <t>Thời gian 60 tháng cuối</t>
  </si>
  <si>
    <t>Mức lương và phụ cấp</t>
  </si>
  <si>
    <t>Lương cơ sở</t>
  </si>
  <si>
    <t>Tiền lương 01 tháng</t>
  </si>
  <si>
    <t>Tổng tiền lương trong thời gian</t>
  </si>
  <si>
    <t>Tiền lương bình quân 01 tháng trong 5 năm cuối</t>
  </si>
  <si>
    <t>Từ tháng</t>
  </si>
  <si>
    <t>Đến tháng</t>
  </si>
  <si>
    <t>TS tháng</t>
  </si>
  <si>
    <t>Vượt khung</t>
  </si>
  <si>
    <t>Chức vụ</t>
  </si>
  <si>
    <t>Thâm niên</t>
  </si>
  <si>
    <t>Tổng hệ số</t>
  </si>
  <si>
    <t>%</t>
  </si>
  <si>
    <t>TRỢ CẤP DO TINH GIẢN BIÊN CHẾ</t>
  </si>
  <si>
    <t>Nội dung</t>
  </si>
  <si>
    <t>SL</t>
  </si>
  <si>
    <t>Giải thích</t>
  </si>
  <si>
    <t>Tiền</t>
  </si>
  <si>
    <t>Thành tiền</t>
  </si>
  <si>
    <t>Ghi chú</t>
  </si>
  <si>
    <t>- Nghỉ hưu trước tuổi</t>
  </si>
  <si>
    <t>Nghỉ hưu</t>
  </si>
  <si>
    <t>- Đóng BHXH 20 năm</t>
  </si>
  <si>
    <t>- Đóng BHXH &gt;20 năm</t>
  </si>
  <si>
    <t>- Tìm việc làm</t>
  </si>
  <si>
    <t>Nghỉ việc</t>
  </si>
  <si>
    <t>- Thôi việc</t>
  </si>
  <si>
    <t>- Nghị quyết 15 của Tỉnh</t>
  </si>
  <si>
    <t>Cả 2 đối tượng</t>
  </si>
  <si>
    <t>Nguyễn Văn A - Trường THCS X</t>
  </si>
  <si>
    <t>Thủ Dầu Một, ngày       tháng 5 năm 2020</t>
  </si>
  <si>
    <t>HIỆU TRƯỞNG</t>
  </si>
  <si>
    <t>DANH SÁCH</t>
  </si>
  <si>
    <t>ĐỀ NGHỊ TINH GIẢN BIÊN CHẾ THEO QUY ĐỊNH TẠI NGHỊ ĐỊNH SỐ 108/2014/NĐ-CP</t>
  </si>
  <si>
    <t>..</t>
  </si>
  <si>
    <t>…</t>
  </si>
  <si>
    <t>MẪU NÀY DÙNG ĐỂ TÍNH TIỀN RỒI NHẬP QUA DANH SÁCH, KHÔNG IN NỘP MẪU NÀY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</si>
</sst>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mm/yyyy"/>
  </numFmts>
  <fonts count="52">
    <font>
      <sz val="11"/>
      <color theme="1"/>
      <name val="Calibri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2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12"/>
      <name val="Times New Roman"/>
      <family val="2"/>
    </font>
    <font>
      <sz val="28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i/>
      <sz val="12"/>
      <color theme="1"/>
      <name val="Times New Roman"/>
      <family val="1"/>
    </font>
    <font>
      <sz val="11"/>
      <color theme="1"/>
      <name val="Times New Roman"/>
      <family val="2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2"/>
      <color rgb="FF0000FF"/>
      <name val="Times New Roman"/>
      <family val="2"/>
    </font>
    <font>
      <sz val="28"/>
      <color theme="1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2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/>
    </xf>
    <xf numFmtId="0" fontId="22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9" fillId="0" borderId="11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wrapText="1"/>
    </xf>
    <xf numFmtId="49" fontId="19" fillId="0" borderId="11" xfId="0" applyNumberFormat="1" applyFont="1" applyBorder="1" applyAlignment="1">
      <alignment horizontal="center" wrapText="1"/>
    </xf>
    <xf numFmtId="0" fontId="19" fillId="0" borderId="11" xfId="0" applyFont="1" applyBorder="1" applyAlignment="1">
      <alignment vertical="center" wrapText="1"/>
    </xf>
    <xf numFmtId="49" fontId="19" fillId="0" borderId="11" xfId="0" applyNumberFormat="1" applyFont="1" applyBorder="1" applyAlignment="1" quotePrefix="1">
      <alignment horizontal="center" vertical="center" wrapText="1"/>
    </xf>
    <xf numFmtId="9" fontId="19" fillId="0" borderId="11" xfId="0" applyNumberFormat="1" applyFont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 shrinkToFit="1"/>
    </xf>
    <xf numFmtId="3" fontId="19" fillId="0" borderId="11" xfId="0" applyNumberFormat="1" applyFont="1" applyFill="1" applyBorder="1" applyAlignment="1">
      <alignment horizontal="center" vertical="center" shrinkToFit="1"/>
    </xf>
    <xf numFmtId="3" fontId="18" fillId="0" borderId="11" xfId="0" applyNumberFormat="1" applyFont="1" applyFill="1" applyBorder="1" applyAlignment="1">
      <alignment vertical="center" shrinkToFit="1"/>
    </xf>
    <xf numFmtId="0" fontId="19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vertical="center" wrapText="1"/>
    </xf>
    <xf numFmtId="49" fontId="18" fillId="0" borderId="11" xfId="0" applyNumberFormat="1" applyFont="1" applyBorder="1" applyAlignment="1" quotePrefix="1">
      <alignment horizontal="center" vertical="center" wrapText="1"/>
    </xf>
    <xf numFmtId="9" fontId="18" fillId="0" borderId="11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/>
    </xf>
    <xf numFmtId="0" fontId="29" fillId="0" borderId="0" xfId="56" applyFill="1" applyAlignment="1">
      <alignment vertical="center"/>
      <protection/>
    </xf>
    <xf numFmtId="0" fontId="29" fillId="0" borderId="0" xfId="56" applyNumberFormat="1" applyFill="1" applyAlignment="1">
      <alignment vertical="center"/>
      <protection/>
    </xf>
    <xf numFmtId="0" fontId="46" fillId="0" borderId="0" xfId="56" applyFont="1" applyFill="1" applyAlignment="1">
      <alignment vertical="center"/>
      <protection/>
    </xf>
    <xf numFmtId="0" fontId="46" fillId="0" borderId="0" xfId="56" applyFont="1" applyFill="1" applyAlignment="1">
      <alignment horizontal="center" vertical="center"/>
      <protection/>
    </xf>
    <xf numFmtId="0" fontId="44" fillId="0" borderId="0" xfId="56" applyFont="1" applyFill="1" applyAlignment="1">
      <alignment horizontal="center" vertical="center"/>
      <protection/>
    </xf>
    <xf numFmtId="49" fontId="19" fillId="0" borderId="0" xfId="0" applyNumberFormat="1" applyFont="1" applyAlignment="1">
      <alignment/>
    </xf>
    <xf numFmtId="0" fontId="29" fillId="0" borderId="11" xfId="55" applyBorder="1" applyAlignment="1">
      <alignment horizontal="center" vertical="center" wrapText="1"/>
      <protection/>
    </xf>
    <xf numFmtId="0" fontId="29" fillId="0" borderId="16" xfId="55" applyBorder="1" applyAlignment="1">
      <alignment horizontal="center" vertical="center" wrapText="1"/>
      <protection/>
    </xf>
    <xf numFmtId="14" fontId="29" fillId="0" borderId="16" xfId="55" applyNumberFormat="1" applyBorder="1" applyAlignment="1">
      <alignment horizontal="center" vertical="center" wrapText="1"/>
      <protection/>
    </xf>
    <xf numFmtId="0" fontId="29" fillId="0" borderId="16" xfId="55" applyNumberFormat="1" applyBorder="1" applyAlignment="1">
      <alignment horizontal="center" vertical="center" wrapText="1"/>
      <protection/>
    </xf>
    <xf numFmtId="0" fontId="29" fillId="0" borderId="11" xfId="55" applyNumberFormat="1" applyBorder="1" applyAlignment="1">
      <alignment horizontal="center" vertical="center" wrapText="1"/>
      <protection/>
    </xf>
    <xf numFmtId="0" fontId="29" fillId="0" borderId="11" xfId="55" applyBorder="1" applyAlignment="1">
      <alignment horizontal="center" vertical="center"/>
      <protection/>
    </xf>
    <xf numFmtId="0" fontId="47" fillId="0" borderId="11" xfId="55" applyFont="1" applyBorder="1" applyAlignment="1">
      <alignment horizontal="center" vertical="center" wrapText="1"/>
      <protection/>
    </xf>
    <xf numFmtId="0" fontId="29" fillId="0" borderId="0" xfId="55" applyAlignment="1">
      <alignment vertical="center"/>
      <protection/>
    </xf>
    <xf numFmtId="0" fontId="29" fillId="0" borderId="17" xfId="55" applyBorder="1" applyAlignment="1">
      <alignment horizontal="center" vertical="center" wrapText="1"/>
      <protection/>
    </xf>
    <xf numFmtId="14" fontId="29" fillId="0" borderId="17" xfId="55" applyNumberFormat="1" applyBorder="1" applyAlignment="1">
      <alignment horizontal="center" vertical="center" wrapText="1"/>
      <protection/>
    </xf>
    <xf numFmtId="0" fontId="29" fillId="0" borderId="17" xfId="55" applyNumberFormat="1" applyBorder="1" applyAlignment="1">
      <alignment horizontal="center" vertical="center" wrapText="1"/>
      <protection/>
    </xf>
    <xf numFmtId="0" fontId="44" fillId="0" borderId="16" xfId="55" applyFont="1" applyBorder="1" applyAlignment="1">
      <alignment horizontal="center" vertical="center" wrapText="1"/>
      <protection/>
    </xf>
    <xf numFmtId="0" fontId="29" fillId="0" borderId="0" xfId="55" applyAlignment="1">
      <alignment vertical="center" wrapText="1"/>
      <protection/>
    </xf>
    <xf numFmtId="0" fontId="29" fillId="0" borderId="18" xfId="55" applyBorder="1" applyAlignment="1">
      <alignment horizontal="center" vertical="center" wrapText="1"/>
      <protection/>
    </xf>
    <xf numFmtId="14" fontId="29" fillId="0" borderId="18" xfId="55" applyNumberFormat="1" applyBorder="1" applyAlignment="1">
      <alignment horizontal="center" vertical="center" wrapText="1"/>
      <protection/>
    </xf>
    <xf numFmtId="0" fontId="29" fillId="0" borderId="18" xfId="55" applyNumberFormat="1" applyBorder="1" applyAlignment="1">
      <alignment horizontal="center" vertical="center" wrapText="1"/>
      <protection/>
    </xf>
    <xf numFmtId="0" fontId="29" fillId="0" borderId="11" xfId="55" applyBorder="1" applyAlignment="1">
      <alignment horizontal="center" vertical="center" wrapText="1"/>
      <protection/>
    </xf>
    <xf numFmtId="0" fontId="44" fillId="0" borderId="18" xfId="55" applyFont="1" applyBorder="1" applyAlignment="1">
      <alignment horizontal="center" vertical="center" wrapText="1"/>
      <protection/>
    </xf>
    <xf numFmtId="0" fontId="29" fillId="0" borderId="11" xfId="55" applyBorder="1" applyAlignment="1">
      <alignment horizontal="center" vertical="center" shrinkToFit="1"/>
      <protection/>
    </xf>
    <xf numFmtId="0" fontId="29" fillId="0" borderId="11" xfId="55" applyBorder="1" applyAlignment="1">
      <alignment horizontal="left" vertical="center" shrinkToFit="1"/>
      <protection/>
    </xf>
    <xf numFmtId="0" fontId="29" fillId="0" borderId="16" xfId="55" applyBorder="1" applyAlignment="1">
      <alignment horizontal="center" vertical="center" shrinkToFit="1"/>
      <protection/>
    </xf>
    <xf numFmtId="164" fontId="29" fillId="0" borderId="16" xfId="55" applyNumberFormat="1" applyBorder="1" applyAlignment="1">
      <alignment horizontal="center" vertical="center" shrinkToFit="1"/>
      <protection/>
    </xf>
    <xf numFmtId="165" fontId="29" fillId="0" borderId="16" xfId="55" applyNumberFormat="1" applyBorder="1" applyAlignment="1">
      <alignment horizontal="center" vertical="center" shrinkToFit="1"/>
      <protection/>
    </xf>
    <xf numFmtId="164" fontId="48" fillId="0" borderId="16" xfId="55" applyNumberFormat="1" applyFont="1" applyBorder="1" applyAlignment="1">
      <alignment horizontal="center" vertical="center" shrinkToFit="1"/>
      <protection/>
    </xf>
    <xf numFmtId="164" fontId="29" fillId="0" borderId="11" xfId="55" applyNumberFormat="1" applyBorder="1" applyAlignment="1">
      <alignment horizontal="center" vertical="center" shrinkToFit="1"/>
      <protection/>
    </xf>
    <xf numFmtId="0" fontId="29" fillId="0" borderId="11" xfId="55" applyNumberFormat="1" applyBorder="1" applyAlignment="1">
      <alignment horizontal="center" vertical="center" shrinkToFit="1"/>
      <protection/>
    </xf>
    <xf numFmtId="0" fontId="29" fillId="0" borderId="11" xfId="55" applyBorder="1" applyAlignment="1">
      <alignment horizontal="center" vertical="center" shrinkToFit="1"/>
      <protection/>
    </xf>
    <xf numFmtId="9" fontId="29" fillId="0" borderId="11" xfId="55" applyNumberFormat="1" applyBorder="1" applyAlignment="1">
      <alignment horizontal="center" vertical="center" shrinkToFit="1"/>
      <protection/>
    </xf>
    <xf numFmtId="4" fontId="29" fillId="0" borderId="11" xfId="55" applyNumberFormat="1" applyBorder="1" applyAlignment="1">
      <alignment horizontal="center" vertical="center" shrinkToFit="1"/>
      <protection/>
    </xf>
    <xf numFmtId="4" fontId="44" fillId="0" borderId="11" xfId="55" applyNumberFormat="1" applyFont="1" applyBorder="1" applyAlignment="1">
      <alignment horizontal="center" vertical="center" shrinkToFit="1"/>
      <protection/>
    </xf>
    <xf numFmtId="3" fontId="29" fillId="0" borderId="11" xfId="55" applyNumberFormat="1" applyBorder="1" applyAlignment="1">
      <alignment vertical="center" shrinkToFit="1"/>
      <protection/>
    </xf>
    <xf numFmtId="0" fontId="29" fillId="0" borderId="11" xfId="55" applyBorder="1" applyAlignment="1">
      <alignment vertical="center" wrapText="1"/>
      <protection/>
    </xf>
    <xf numFmtId="0" fontId="29" fillId="0" borderId="0" xfId="55" applyAlignment="1">
      <alignment vertical="center" shrinkToFit="1"/>
      <protection/>
    </xf>
    <xf numFmtId="0" fontId="29" fillId="0" borderId="17" xfId="55" applyBorder="1" applyAlignment="1">
      <alignment horizontal="center" vertical="center" shrinkToFit="1"/>
      <protection/>
    </xf>
    <xf numFmtId="164" fontId="29" fillId="0" borderId="17" xfId="55" applyNumberFormat="1" applyBorder="1" applyAlignment="1">
      <alignment horizontal="center" vertical="center" shrinkToFit="1"/>
      <protection/>
    </xf>
    <xf numFmtId="165" fontId="29" fillId="0" borderId="17" xfId="55" applyNumberFormat="1" applyBorder="1" applyAlignment="1">
      <alignment horizontal="center" vertical="center" shrinkToFit="1"/>
      <protection/>
    </xf>
    <xf numFmtId="164" fontId="48" fillId="0" borderId="17" xfId="55" applyNumberFormat="1" applyFont="1" applyBorder="1" applyAlignment="1">
      <alignment horizontal="center" vertical="center" shrinkToFit="1"/>
      <protection/>
    </xf>
    <xf numFmtId="3" fontId="49" fillId="0" borderId="11" xfId="55" applyNumberFormat="1" applyFont="1" applyBorder="1" applyAlignment="1">
      <alignment vertical="center" shrinkToFit="1"/>
      <protection/>
    </xf>
    <xf numFmtId="14" fontId="44" fillId="0" borderId="11" xfId="55" applyNumberFormat="1" applyFont="1" applyBorder="1" applyAlignment="1">
      <alignment horizontal="center" vertical="center" shrinkToFit="1"/>
      <protection/>
    </xf>
    <xf numFmtId="0" fontId="44" fillId="0" borderId="11" xfId="55" applyNumberFormat="1" applyFont="1" applyBorder="1" applyAlignment="1">
      <alignment horizontal="center" vertical="center" shrinkToFit="1"/>
      <protection/>
    </xf>
    <xf numFmtId="3" fontId="44" fillId="0" borderId="11" xfId="55" applyNumberFormat="1" applyFont="1" applyBorder="1" applyAlignment="1">
      <alignment vertical="center"/>
      <protection/>
    </xf>
    <xf numFmtId="3" fontId="44" fillId="0" borderId="11" xfId="55" applyNumberFormat="1" applyFont="1" applyBorder="1" applyAlignment="1">
      <alignment horizontal="right" vertical="center" shrinkToFit="1"/>
      <protection/>
    </xf>
    <xf numFmtId="0" fontId="44" fillId="0" borderId="11" xfId="55" applyNumberFormat="1" applyFont="1" applyBorder="1" applyAlignment="1">
      <alignment horizontal="center" vertical="center"/>
      <protection/>
    </xf>
    <xf numFmtId="0" fontId="44" fillId="0" borderId="11" xfId="55" applyNumberFormat="1" applyFont="1" applyBorder="1" applyAlignment="1">
      <alignment horizontal="center" vertical="center"/>
      <protection/>
    </xf>
    <xf numFmtId="0" fontId="44" fillId="0" borderId="13" xfId="55" applyFont="1" applyBorder="1" applyAlignment="1">
      <alignment horizontal="center" vertical="center"/>
      <protection/>
    </xf>
    <xf numFmtId="0" fontId="44" fillId="0" borderId="14" xfId="55" applyFont="1" applyBorder="1" applyAlignment="1">
      <alignment horizontal="center" vertical="center"/>
      <protection/>
    </xf>
    <xf numFmtId="0" fontId="44" fillId="0" borderId="19" xfId="55" applyFont="1" applyBorder="1" applyAlignment="1">
      <alignment horizontal="center" vertical="center"/>
      <protection/>
    </xf>
    <xf numFmtId="0" fontId="44" fillId="0" borderId="11" xfId="55" applyFont="1" applyBorder="1" applyAlignment="1">
      <alignment horizontal="center" vertical="center"/>
      <protection/>
    </xf>
    <xf numFmtId="49" fontId="29" fillId="0" borderId="13" xfId="55" applyNumberFormat="1" applyBorder="1" applyAlignment="1">
      <alignment horizontal="left" vertical="center" shrinkToFit="1"/>
      <protection/>
    </xf>
    <xf numFmtId="49" fontId="29" fillId="0" borderId="19" xfId="55" applyNumberFormat="1" applyBorder="1" applyAlignment="1">
      <alignment horizontal="left" vertical="center" shrinkToFit="1"/>
      <protection/>
    </xf>
    <xf numFmtId="0" fontId="29" fillId="0" borderId="11" xfId="55" applyNumberFormat="1" applyBorder="1" applyAlignment="1">
      <alignment horizontal="center" vertical="center"/>
      <protection/>
    </xf>
    <xf numFmtId="0" fontId="29" fillId="0" borderId="13" xfId="55" applyBorder="1" applyAlignment="1">
      <alignment horizontal="left" vertical="center"/>
      <protection/>
    </xf>
    <xf numFmtId="0" fontId="29" fillId="0" borderId="14" xfId="55" applyBorder="1" applyAlignment="1">
      <alignment horizontal="left" vertical="center"/>
      <protection/>
    </xf>
    <xf numFmtId="0" fontId="29" fillId="0" borderId="19" xfId="55" applyBorder="1" applyAlignment="1">
      <alignment horizontal="left" vertical="center"/>
      <protection/>
    </xf>
    <xf numFmtId="0" fontId="29" fillId="0" borderId="11" xfId="55" applyBorder="1" applyAlignment="1">
      <alignment vertical="center"/>
      <protection/>
    </xf>
    <xf numFmtId="49" fontId="45" fillId="0" borderId="13" xfId="55" applyNumberFormat="1" applyFont="1" applyBorder="1" applyAlignment="1">
      <alignment horizontal="left" vertical="center" shrinkToFit="1"/>
      <protection/>
    </xf>
    <xf numFmtId="49" fontId="45" fillId="0" borderId="19" xfId="55" applyNumberFormat="1" applyFont="1" applyBorder="1" applyAlignment="1">
      <alignment horizontal="left" vertical="center" shrinkToFit="1"/>
      <protection/>
    </xf>
    <xf numFmtId="0" fontId="45" fillId="0" borderId="11" xfId="55" applyNumberFormat="1" applyFont="1" applyBorder="1" applyAlignment="1">
      <alignment horizontal="center" vertical="center"/>
      <protection/>
    </xf>
    <xf numFmtId="0" fontId="45" fillId="0" borderId="13" xfId="55" applyFont="1" applyBorder="1" applyAlignment="1">
      <alignment horizontal="left" vertical="center"/>
      <protection/>
    </xf>
    <xf numFmtId="0" fontId="45" fillId="0" borderId="14" xfId="55" applyFont="1" applyBorder="1" applyAlignment="1">
      <alignment horizontal="left" vertical="center"/>
      <protection/>
    </xf>
    <xf numFmtId="0" fontId="45" fillId="0" borderId="19" xfId="55" applyFont="1" applyBorder="1" applyAlignment="1">
      <alignment horizontal="left" vertical="center"/>
      <protection/>
    </xf>
    <xf numFmtId="3" fontId="45" fillId="0" borderId="11" xfId="55" applyNumberFormat="1" applyFont="1" applyBorder="1" applyAlignment="1">
      <alignment vertical="center" shrinkToFit="1"/>
      <protection/>
    </xf>
    <xf numFmtId="0" fontId="45" fillId="0" borderId="11" xfId="55" applyFont="1" applyBorder="1" applyAlignment="1">
      <alignment vertical="center"/>
      <protection/>
    </xf>
    <xf numFmtId="49" fontId="50" fillId="0" borderId="13" xfId="55" applyNumberFormat="1" applyFont="1" applyBorder="1" applyAlignment="1">
      <alignment horizontal="left" vertical="center" shrinkToFit="1"/>
      <protection/>
    </xf>
    <xf numFmtId="49" fontId="50" fillId="0" borderId="19" xfId="55" applyNumberFormat="1" applyFont="1" applyBorder="1" applyAlignment="1">
      <alignment horizontal="left" vertical="center" shrinkToFit="1"/>
      <protection/>
    </xf>
    <xf numFmtId="0" fontId="50" fillId="0" borderId="11" xfId="55" applyNumberFormat="1" applyFont="1" applyBorder="1" applyAlignment="1">
      <alignment horizontal="center" vertical="center"/>
      <protection/>
    </xf>
    <xf numFmtId="0" fontId="50" fillId="0" borderId="13" xfId="55" applyFont="1" applyBorder="1" applyAlignment="1">
      <alignment horizontal="left" vertical="center"/>
      <protection/>
    </xf>
    <xf numFmtId="0" fontId="50" fillId="0" borderId="14" xfId="55" applyFont="1" applyBorder="1" applyAlignment="1">
      <alignment horizontal="left" vertical="center"/>
      <protection/>
    </xf>
    <xf numFmtId="0" fontId="50" fillId="0" borderId="19" xfId="55" applyFont="1" applyBorder="1" applyAlignment="1">
      <alignment horizontal="left" vertical="center"/>
      <protection/>
    </xf>
    <xf numFmtId="3" fontId="50" fillId="0" borderId="11" xfId="55" applyNumberFormat="1" applyFont="1" applyBorder="1" applyAlignment="1">
      <alignment vertical="center" shrinkToFit="1"/>
      <protection/>
    </xf>
    <xf numFmtId="0" fontId="50" fillId="0" borderId="11" xfId="55" applyFont="1" applyBorder="1" applyAlignment="1">
      <alignment vertical="center"/>
      <protection/>
    </xf>
    <xf numFmtId="0" fontId="29" fillId="0" borderId="18" xfId="55" applyBorder="1" applyAlignment="1">
      <alignment horizontal="center" vertical="center" shrinkToFit="1"/>
      <protection/>
    </xf>
    <xf numFmtId="164" fontId="29" fillId="0" borderId="18" xfId="55" applyNumberFormat="1" applyBorder="1" applyAlignment="1">
      <alignment horizontal="center" vertical="center" shrinkToFit="1"/>
      <protection/>
    </xf>
    <xf numFmtId="165" fontId="29" fillId="0" borderId="18" xfId="55" applyNumberFormat="1" applyBorder="1" applyAlignment="1">
      <alignment horizontal="center" vertical="center" shrinkToFit="1"/>
      <protection/>
    </xf>
    <xf numFmtId="164" fontId="48" fillId="0" borderId="18" xfId="55" applyNumberFormat="1" applyFont="1" applyBorder="1" applyAlignment="1">
      <alignment horizontal="center" vertical="center" shrinkToFit="1"/>
      <protection/>
    </xf>
    <xf numFmtId="49" fontId="44" fillId="0" borderId="13" xfId="55" applyNumberFormat="1" applyFont="1" applyBorder="1" applyAlignment="1">
      <alignment horizontal="left" vertical="center" shrinkToFit="1"/>
      <protection/>
    </xf>
    <xf numFmtId="49" fontId="44" fillId="0" borderId="19" xfId="55" applyNumberFormat="1" applyFont="1" applyBorder="1" applyAlignment="1">
      <alignment horizontal="left" vertical="center" shrinkToFit="1"/>
      <protection/>
    </xf>
    <xf numFmtId="3" fontId="44" fillId="0" borderId="11" xfId="55" applyNumberFormat="1" applyFont="1" applyBorder="1" applyAlignment="1">
      <alignment vertical="center" shrinkToFit="1"/>
      <protection/>
    </xf>
    <xf numFmtId="0" fontId="44" fillId="0" borderId="11" xfId="55" applyFont="1" applyBorder="1" applyAlignment="1">
      <alignment vertical="center"/>
      <protection/>
    </xf>
    <xf numFmtId="14" fontId="29" fillId="0" borderId="0" xfId="55" applyNumberFormat="1" applyAlignment="1">
      <alignment vertical="center"/>
      <protection/>
    </xf>
    <xf numFmtId="0" fontId="29" fillId="0" borderId="0" xfId="55" applyNumberFormat="1" applyAlignment="1">
      <alignment vertical="center"/>
      <protection/>
    </xf>
    <xf numFmtId="0" fontId="29" fillId="0" borderId="0" xfId="56" applyFont="1" applyFill="1" applyAlignment="1">
      <alignment vertical="center"/>
      <protection/>
    </xf>
    <xf numFmtId="0" fontId="19" fillId="0" borderId="0" xfId="0" applyFont="1" applyBorder="1" applyAlignment="1">
      <alignment horizontal="center" vertical="center" wrapText="1"/>
    </xf>
    <xf numFmtId="0" fontId="51" fillId="33" borderId="0" xfId="55" applyFont="1" applyFill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895350</xdr:colOff>
      <xdr:row>2</xdr:row>
      <xdr:rowOff>19050</xdr:rowOff>
    </xdr:from>
    <xdr:to>
      <xdr:col>2</xdr:col>
      <xdr:colOff>200025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1238250" y="4095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95250</xdr:colOff>
      <xdr:row>2</xdr:row>
      <xdr:rowOff>19050</xdr:rowOff>
    </xdr:from>
    <xdr:to>
      <xdr:col>18</xdr:col>
      <xdr:colOff>38100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10620375" y="40957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VnToolsExcel\VnTools-Excel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V16"/>
  <sheetViews>
    <sheetView showGridLines="0" tabSelected="1" zoomScalePageLayoutView="0" workbookViewId="0" topLeftCell="A1">
      <selection activeCell="N10" sqref="N10"/>
    </sheetView>
  </sheetViews>
  <sheetFormatPr defaultColWidth="9.140625" defaultRowHeight="15"/>
  <cols>
    <col min="1" max="1" width="5.140625" style="2" bestFit="1" customWidth="1"/>
    <col min="2" max="2" width="21.00390625" style="2" customWidth="1"/>
    <col min="3" max="3" width="12.7109375" style="37" bestFit="1" customWidth="1"/>
    <col min="4" max="4" width="11.00390625" style="2" customWidth="1"/>
    <col min="5" max="5" width="11.421875" style="2" bestFit="1" customWidth="1"/>
    <col min="6" max="6" width="6.421875" style="2" customWidth="1"/>
    <col min="7" max="7" width="8.57421875" style="2" customWidth="1"/>
    <col min="8" max="8" width="5.8515625" style="2" customWidth="1"/>
    <col min="9" max="9" width="8.57421875" style="2" customWidth="1"/>
    <col min="10" max="10" width="6.421875" style="2" customWidth="1"/>
    <col min="11" max="11" width="8.8515625" style="2" customWidth="1"/>
    <col min="12" max="12" width="10.8515625" style="2" customWidth="1"/>
    <col min="13" max="13" width="9.7109375" style="2" customWidth="1"/>
    <col min="14" max="14" width="8.7109375" style="37" bestFit="1" customWidth="1"/>
    <col min="15" max="15" width="9.28125" style="2" customWidth="1"/>
    <col min="16" max="17" width="13.28125" style="2" customWidth="1"/>
    <col min="18" max="19" width="13.421875" style="2" customWidth="1"/>
    <col min="20" max="20" width="19.00390625" style="2" customWidth="1"/>
    <col min="21" max="16384" width="9.140625" style="2" customWidth="1"/>
  </cols>
  <sheetData>
    <row r="1" spans="1:20" ht="15" customHeight="1">
      <c r="A1" s="1" t="s">
        <v>0</v>
      </c>
      <c r="B1" s="1"/>
      <c r="C1" s="1"/>
      <c r="D1" s="1"/>
      <c r="N1" s="3" t="s">
        <v>1</v>
      </c>
      <c r="O1" s="3"/>
      <c r="P1" s="3"/>
      <c r="Q1" s="3"/>
      <c r="R1" s="3"/>
      <c r="S1" s="3"/>
      <c r="T1" s="3"/>
    </row>
    <row r="2" spans="1:20" ht="15.75">
      <c r="A2" s="1" t="s">
        <v>2</v>
      </c>
      <c r="B2" s="1"/>
      <c r="C2" s="1"/>
      <c r="D2" s="1"/>
      <c r="N2" s="3" t="s">
        <v>3</v>
      </c>
      <c r="O2" s="3"/>
      <c r="P2" s="3"/>
      <c r="Q2" s="3"/>
      <c r="R2" s="3"/>
      <c r="S2" s="3"/>
      <c r="T2" s="3"/>
    </row>
    <row r="4" spans="1:20" ht="18.75">
      <c r="A4" s="4" t="s">
        <v>78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8.75">
      <c r="A5" s="4" t="s">
        <v>79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3:20" s="5" customFormat="1" ht="8.25">
      <c r="C6" s="6"/>
      <c r="N6" s="6"/>
      <c r="S6" s="7"/>
      <c r="T6" s="8"/>
    </row>
    <row r="7" spans="1:22" ht="84" customHeight="1">
      <c r="A7" s="9" t="s">
        <v>4</v>
      </c>
      <c r="B7" s="9" t="s">
        <v>5</v>
      </c>
      <c r="C7" s="10" t="s">
        <v>6</v>
      </c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  <c r="J7" s="9" t="s">
        <v>11</v>
      </c>
      <c r="K7" s="9"/>
      <c r="L7" s="9" t="s">
        <v>12</v>
      </c>
      <c r="M7" s="11" t="s">
        <v>13</v>
      </c>
      <c r="N7" s="10" t="s">
        <v>14</v>
      </c>
      <c r="O7" s="9" t="s">
        <v>15</v>
      </c>
      <c r="P7" s="12" t="s">
        <v>16</v>
      </c>
      <c r="Q7" s="13"/>
      <c r="R7" s="13"/>
      <c r="S7" s="13"/>
      <c r="T7" s="9" t="s">
        <v>17</v>
      </c>
      <c r="U7" s="14"/>
      <c r="V7" s="14"/>
    </row>
    <row r="8" spans="1:22" ht="63">
      <c r="A8" s="9"/>
      <c r="B8" s="9"/>
      <c r="C8" s="10"/>
      <c r="D8" s="9"/>
      <c r="E8" s="9"/>
      <c r="F8" s="15" t="s">
        <v>18</v>
      </c>
      <c r="G8" s="15" t="s">
        <v>19</v>
      </c>
      <c r="H8" s="15" t="s">
        <v>20</v>
      </c>
      <c r="I8" s="15" t="s">
        <v>19</v>
      </c>
      <c r="J8" s="15" t="s">
        <v>21</v>
      </c>
      <c r="K8" s="15" t="s">
        <v>19</v>
      </c>
      <c r="L8" s="9"/>
      <c r="M8" s="16"/>
      <c r="N8" s="10"/>
      <c r="O8" s="9"/>
      <c r="P8" s="15" t="s">
        <v>22</v>
      </c>
      <c r="Q8" s="15" t="s">
        <v>71</v>
      </c>
      <c r="R8" s="15" t="s">
        <v>23</v>
      </c>
      <c r="S8" s="17" t="s">
        <v>24</v>
      </c>
      <c r="T8" s="9"/>
      <c r="U8" s="14"/>
      <c r="V8" s="14"/>
    </row>
    <row r="9" spans="1:20" ht="15.75">
      <c r="A9" s="18"/>
      <c r="B9" s="18" t="s">
        <v>25</v>
      </c>
      <c r="C9" s="19">
        <v>1</v>
      </c>
      <c r="D9" s="18">
        <v>2</v>
      </c>
      <c r="E9" s="19">
        <v>3</v>
      </c>
      <c r="F9" s="18">
        <v>4</v>
      </c>
      <c r="G9" s="19">
        <v>5</v>
      </c>
      <c r="H9" s="18">
        <v>6</v>
      </c>
      <c r="I9" s="19">
        <v>7</v>
      </c>
      <c r="J9" s="18">
        <v>8</v>
      </c>
      <c r="K9" s="19">
        <v>9</v>
      </c>
      <c r="L9" s="18">
        <v>10</v>
      </c>
      <c r="M9" s="19">
        <v>11</v>
      </c>
      <c r="N9" s="18">
        <v>12</v>
      </c>
      <c r="O9" s="19">
        <v>13</v>
      </c>
      <c r="P9" s="18">
        <v>14</v>
      </c>
      <c r="Q9" s="19">
        <v>15</v>
      </c>
      <c r="R9" s="19">
        <v>15</v>
      </c>
      <c r="S9" s="18">
        <v>16</v>
      </c>
      <c r="T9" s="19">
        <v>17</v>
      </c>
    </row>
    <row r="10" spans="1:20" ht="47.25" customHeight="1">
      <c r="A10" s="15">
        <v>1</v>
      </c>
      <c r="B10" s="20" t="s">
        <v>75</v>
      </c>
      <c r="C10" s="21" t="s">
        <v>26</v>
      </c>
      <c r="D10" s="15" t="s">
        <v>27</v>
      </c>
      <c r="E10" s="15" t="s">
        <v>28</v>
      </c>
      <c r="F10" s="15">
        <v>4.58</v>
      </c>
      <c r="G10" s="21" t="s">
        <v>31</v>
      </c>
      <c r="H10" s="22"/>
      <c r="I10" s="21"/>
      <c r="J10" s="15">
        <v>4.27</v>
      </c>
      <c r="K10" s="21" t="s">
        <v>32</v>
      </c>
      <c r="L10" s="23">
        <v>7110252.933333334</v>
      </c>
      <c r="M10" s="15" t="s">
        <v>33</v>
      </c>
      <c r="N10" s="21" t="s">
        <v>29</v>
      </c>
      <c r="O10" s="15" t="s">
        <v>34</v>
      </c>
      <c r="P10" s="24">
        <v>156425564.53333336</v>
      </c>
      <c r="Q10" s="24"/>
      <c r="R10" s="24">
        <v>84000000</v>
      </c>
      <c r="S10" s="25">
        <f>SUM(P10:R10)</f>
        <v>240425564.53333336</v>
      </c>
      <c r="T10" s="26" t="s">
        <v>30</v>
      </c>
    </row>
    <row r="11" spans="1:20" ht="15.75">
      <c r="A11" s="15" t="s">
        <v>80</v>
      </c>
      <c r="B11" s="20" t="s">
        <v>81</v>
      </c>
      <c r="C11" s="21"/>
      <c r="D11" s="15"/>
      <c r="E11" s="15"/>
      <c r="F11" s="15"/>
      <c r="G11" s="21"/>
      <c r="H11" s="22"/>
      <c r="I11" s="21"/>
      <c r="J11" s="15"/>
      <c r="K11" s="21"/>
      <c r="L11" s="23"/>
      <c r="M11" s="15"/>
      <c r="N11" s="21"/>
      <c r="O11" s="15"/>
      <c r="P11" s="24"/>
      <c r="Q11" s="24"/>
      <c r="R11" s="24"/>
      <c r="S11" s="25">
        <f>SUM(P11:R11)</f>
        <v>0</v>
      </c>
      <c r="T11" s="26"/>
    </row>
    <row r="12" spans="1:20" s="31" customFormat="1" ht="15.75">
      <c r="A12" s="17"/>
      <c r="B12" s="27" t="s">
        <v>35</v>
      </c>
      <c r="C12" s="28"/>
      <c r="D12" s="17"/>
      <c r="E12" s="17"/>
      <c r="F12" s="17"/>
      <c r="G12" s="28"/>
      <c r="H12" s="29"/>
      <c r="I12" s="28"/>
      <c r="J12" s="17"/>
      <c r="K12" s="28"/>
      <c r="L12" s="23"/>
      <c r="M12" s="17"/>
      <c r="N12" s="28"/>
      <c r="O12" s="17"/>
      <c r="P12" s="25">
        <f>ROUND(SUM(P10:P11),0)</f>
        <v>156425565</v>
      </c>
      <c r="Q12" s="25">
        <f>ROUND(SUM(Q10:Q11),0)</f>
        <v>0</v>
      </c>
      <c r="R12" s="25">
        <f>ROUND(SUM(R10:R11),0)</f>
        <v>84000000</v>
      </c>
      <c r="S12" s="25">
        <f>ROUND(SUM(S10:S11),0)</f>
        <v>240425565</v>
      </c>
      <c r="T12" s="30"/>
    </row>
    <row r="13" spans="1:20" ht="15.75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</row>
    <row r="14" spans="1:20" ht="15.75">
      <c r="A14" s="32"/>
      <c r="B14" s="32"/>
      <c r="C14" s="33"/>
      <c r="D14" s="33"/>
      <c r="E14" s="33"/>
      <c r="F14" s="32"/>
      <c r="G14" s="32"/>
      <c r="H14" s="32"/>
      <c r="I14" s="32"/>
      <c r="J14" s="32"/>
      <c r="K14" s="32"/>
      <c r="L14" s="32"/>
      <c r="N14" s="34"/>
      <c r="O14" s="34"/>
      <c r="P14" s="35" t="s">
        <v>76</v>
      </c>
      <c r="Q14" s="35"/>
      <c r="R14" s="35"/>
      <c r="S14" s="35"/>
      <c r="T14" s="35"/>
    </row>
    <row r="15" spans="1:20" ht="15.75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36" t="s">
        <v>77</v>
      </c>
      <c r="Q15" s="36"/>
      <c r="R15" s="36"/>
      <c r="S15" s="36"/>
      <c r="T15" s="36"/>
    </row>
    <row r="16" spans="1:15" ht="15.75">
      <c r="A16" s="32"/>
      <c r="B16" s="32"/>
      <c r="C16" s="33"/>
      <c r="D16" s="33"/>
      <c r="E16" s="33"/>
      <c r="F16" s="32"/>
      <c r="G16" s="32"/>
      <c r="H16" s="32"/>
      <c r="I16" s="32"/>
      <c r="J16" s="32"/>
      <c r="K16" s="32"/>
      <c r="L16" s="32"/>
      <c r="M16" s="32"/>
      <c r="N16" s="32"/>
      <c r="O16" s="32"/>
    </row>
  </sheetData>
  <sheetProtection/>
  <mergeCells count="23">
    <mergeCell ref="P14:T14"/>
    <mergeCell ref="P15:T15"/>
    <mergeCell ref="M7:M8"/>
    <mergeCell ref="N7:N8"/>
    <mergeCell ref="O7:O8"/>
    <mergeCell ref="P7:S7"/>
    <mergeCell ref="T7:T8"/>
    <mergeCell ref="S6:T6"/>
    <mergeCell ref="A7:A8"/>
    <mergeCell ref="B7:B8"/>
    <mergeCell ref="C7:C8"/>
    <mergeCell ref="D7:D8"/>
    <mergeCell ref="E7:E8"/>
    <mergeCell ref="F7:G7"/>
    <mergeCell ref="H7:I7"/>
    <mergeCell ref="J7:K7"/>
    <mergeCell ref="L7:L8"/>
    <mergeCell ref="A1:D1"/>
    <mergeCell ref="N1:T1"/>
    <mergeCell ref="A2:D2"/>
    <mergeCell ref="N2:T2"/>
    <mergeCell ref="A4:T4"/>
    <mergeCell ref="A5:T5"/>
  </mergeCells>
  <printOptions horizontalCentered="1"/>
  <pageMargins left="0.2" right="0.2" top="0.41" bottom="0.2" header="0.17" footer="0.16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1"/>
  <sheetViews>
    <sheetView showGridLines="0" zoomScale="85" zoomScaleNormal="85" zoomScalePageLayoutView="0" workbookViewId="0" topLeftCell="B1">
      <selection activeCell="H23" sqref="H23"/>
    </sheetView>
  </sheetViews>
  <sheetFormatPr defaultColWidth="9.140625" defaultRowHeight="15"/>
  <cols>
    <col min="1" max="1" width="5.57421875" style="45" bestFit="1" customWidth="1"/>
    <col min="2" max="2" width="29.00390625" style="45" customWidth="1"/>
    <col min="3" max="3" width="4.140625" style="45" bestFit="1" customWidth="1"/>
    <col min="4" max="6" width="12.00390625" style="117" customWidth="1"/>
    <col min="7" max="7" width="12.00390625" style="118" customWidth="1"/>
    <col min="8" max="8" width="8.8515625" style="118" customWidth="1"/>
    <col min="9" max="9" width="9.28125" style="118" customWidth="1"/>
    <col min="10" max="10" width="9.8515625" style="118" customWidth="1"/>
    <col min="11" max="12" width="11.8515625" style="118" bestFit="1" customWidth="1"/>
    <col min="13" max="13" width="7.7109375" style="118" customWidth="1"/>
    <col min="14" max="14" width="6.8515625" style="45" customWidth="1"/>
    <col min="15" max="15" width="6.00390625" style="45" customWidth="1"/>
    <col min="16" max="16" width="7.00390625" style="45" customWidth="1"/>
    <col min="17" max="17" width="6.7109375" style="45" customWidth="1"/>
    <col min="18" max="18" width="6.00390625" style="45" customWidth="1"/>
    <col min="19" max="20" width="7.00390625" style="45" customWidth="1"/>
    <col min="21" max="21" width="11.140625" style="45" customWidth="1"/>
    <col min="22" max="22" width="11.57421875" style="45" customWidth="1"/>
    <col min="23" max="23" width="13.140625" style="45" bestFit="1" customWidth="1"/>
    <col min="24" max="24" width="15.140625" style="45" customWidth="1"/>
    <col min="25" max="16384" width="9.140625" style="45" customWidth="1"/>
  </cols>
  <sheetData>
    <row r="1" spans="1:24" ht="15.75" customHeight="1">
      <c r="A1" s="38" t="s">
        <v>4</v>
      </c>
      <c r="B1" s="38" t="s">
        <v>36</v>
      </c>
      <c r="C1" s="39" t="s">
        <v>37</v>
      </c>
      <c r="D1" s="40" t="s">
        <v>38</v>
      </c>
      <c r="E1" s="40" t="s">
        <v>39</v>
      </c>
      <c r="F1" s="40" t="s">
        <v>40</v>
      </c>
      <c r="G1" s="40" t="s">
        <v>41</v>
      </c>
      <c r="H1" s="41" t="s">
        <v>42</v>
      </c>
      <c r="I1" s="41" t="s">
        <v>43</v>
      </c>
      <c r="J1" s="41" t="s">
        <v>44</v>
      </c>
      <c r="K1" s="42" t="s">
        <v>45</v>
      </c>
      <c r="L1" s="42"/>
      <c r="M1" s="42"/>
      <c r="N1" s="43" t="s">
        <v>46</v>
      </c>
      <c r="O1" s="43"/>
      <c r="P1" s="43"/>
      <c r="Q1" s="43"/>
      <c r="R1" s="43"/>
      <c r="S1" s="43"/>
      <c r="T1" s="43"/>
      <c r="U1" s="38" t="s">
        <v>47</v>
      </c>
      <c r="V1" s="38" t="s">
        <v>48</v>
      </c>
      <c r="W1" s="38" t="s">
        <v>49</v>
      </c>
      <c r="X1" s="44" t="s">
        <v>50</v>
      </c>
    </row>
    <row r="2" spans="1:24" s="50" customFormat="1" ht="15.75" customHeight="1">
      <c r="A2" s="38"/>
      <c r="B2" s="38"/>
      <c r="C2" s="46"/>
      <c r="D2" s="47"/>
      <c r="E2" s="47"/>
      <c r="F2" s="47"/>
      <c r="G2" s="47"/>
      <c r="H2" s="48"/>
      <c r="I2" s="48"/>
      <c r="J2" s="48"/>
      <c r="K2" s="42" t="s">
        <v>51</v>
      </c>
      <c r="L2" s="42" t="s">
        <v>52</v>
      </c>
      <c r="M2" s="42" t="s">
        <v>53</v>
      </c>
      <c r="N2" s="38" t="s">
        <v>18</v>
      </c>
      <c r="O2" s="38" t="s">
        <v>54</v>
      </c>
      <c r="P2" s="38"/>
      <c r="Q2" s="38" t="s">
        <v>55</v>
      </c>
      <c r="R2" s="38" t="s">
        <v>56</v>
      </c>
      <c r="S2" s="38"/>
      <c r="T2" s="49" t="s">
        <v>57</v>
      </c>
      <c r="U2" s="38"/>
      <c r="V2" s="38"/>
      <c r="W2" s="38"/>
      <c r="X2" s="44"/>
    </row>
    <row r="3" spans="1:24" s="50" customFormat="1" ht="15.75">
      <c r="A3" s="38"/>
      <c r="B3" s="38"/>
      <c r="C3" s="51"/>
      <c r="D3" s="52"/>
      <c r="E3" s="52"/>
      <c r="F3" s="52"/>
      <c r="G3" s="52"/>
      <c r="H3" s="53"/>
      <c r="I3" s="53"/>
      <c r="J3" s="53"/>
      <c r="K3" s="42"/>
      <c r="L3" s="42"/>
      <c r="M3" s="42"/>
      <c r="N3" s="38"/>
      <c r="O3" s="54" t="s">
        <v>58</v>
      </c>
      <c r="P3" s="54" t="s">
        <v>21</v>
      </c>
      <c r="Q3" s="38"/>
      <c r="R3" s="54" t="s">
        <v>58</v>
      </c>
      <c r="S3" s="54" t="s">
        <v>21</v>
      </c>
      <c r="T3" s="55"/>
      <c r="U3" s="38"/>
      <c r="V3" s="38"/>
      <c r="W3" s="38"/>
      <c r="X3" s="44"/>
    </row>
    <row r="4" spans="1:24" s="70" customFormat="1" ht="15.75" customHeight="1">
      <c r="A4" s="56">
        <v>1</v>
      </c>
      <c r="B4" s="57"/>
      <c r="C4" s="58"/>
      <c r="D4" s="59"/>
      <c r="E4" s="60"/>
      <c r="F4" s="60"/>
      <c r="G4" s="61">
        <v>44105</v>
      </c>
      <c r="H4" s="41">
        <f>IF(D4="","",DATEDIF(D4,G4,"y")&amp;" tuổi, "&amp;DATEDIF(D4,G4,"ym")&amp;" tháng")</f>
      </c>
      <c r="I4" s="41">
        <f>IF(E4="","",DATEDIF(E4,G4,"y")&amp;" năm, "&amp;DATEDIF(E4,G4,"ym")&amp;" tháng")</f>
      </c>
      <c r="J4" s="41">
        <f>IF(F4="","",DATEDIF(F4,G4,"y")&amp;" năm, "&amp;DATEDIF(F4,G4,"ym")&amp;" tháng")</f>
      </c>
      <c r="K4" s="62">
        <v>42278</v>
      </c>
      <c r="L4" s="62">
        <v>42278</v>
      </c>
      <c r="M4" s="63">
        <f>DATEDIF(K4,L4,"m")</f>
        <v>0</v>
      </c>
      <c r="N4" s="64"/>
      <c r="O4" s="65"/>
      <c r="P4" s="66">
        <f>N4*O4</f>
        <v>0</v>
      </c>
      <c r="Q4" s="64"/>
      <c r="R4" s="65"/>
      <c r="S4" s="66">
        <f>(N4+P4+Q4)*R4</f>
        <v>0</v>
      </c>
      <c r="T4" s="67">
        <f>N4+P4+Q4+S4</f>
        <v>0</v>
      </c>
      <c r="U4" s="68"/>
      <c r="V4" s="68">
        <f>U4*T4</f>
        <v>0</v>
      </c>
      <c r="W4" s="68">
        <f>M4*V4</f>
        <v>0</v>
      </c>
      <c r="X4" s="69"/>
    </row>
    <row r="5" spans="1:24" ht="15.75">
      <c r="A5" s="56"/>
      <c r="B5" s="57"/>
      <c r="C5" s="71"/>
      <c r="D5" s="72"/>
      <c r="E5" s="73"/>
      <c r="F5" s="73"/>
      <c r="G5" s="74"/>
      <c r="H5" s="48"/>
      <c r="I5" s="48"/>
      <c r="J5" s="48"/>
      <c r="K5" s="62"/>
      <c r="L5" s="62"/>
      <c r="M5" s="63">
        <f>DATEDIF(K5,L5,"m")</f>
        <v>0</v>
      </c>
      <c r="N5" s="64"/>
      <c r="O5" s="65"/>
      <c r="P5" s="66">
        <f>N5*O5</f>
        <v>0</v>
      </c>
      <c r="Q5" s="64"/>
      <c r="R5" s="65"/>
      <c r="S5" s="66">
        <f>(N5+P5+Q5)*R5</f>
        <v>0</v>
      </c>
      <c r="T5" s="67">
        <f>N5+P5+Q5+S5</f>
        <v>0</v>
      </c>
      <c r="U5" s="68"/>
      <c r="V5" s="68">
        <f>U5*T5</f>
        <v>0</v>
      </c>
      <c r="W5" s="68">
        <f>M5*V5</f>
        <v>0</v>
      </c>
      <c r="X5" s="69"/>
    </row>
    <row r="6" spans="1:24" ht="15.75">
      <c r="A6" s="56"/>
      <c r="B6" s="57"/>
      <c r="C6" s="71"/>
      <c r="D6" s="72"/>
      <c r="E6" s="73"/>
      <c r="F6" s="73"/>
      <c r="G6" s="74"/>
      <c r="H6" s="48"/>
      <c r="I6" s="48"/>
      <c r="J6" s="48"/>
      <c r="K6" s="62"/>
      <c r="L6" s="62"/>
      <c r="M6" s="63">
        <f>DATEDIF(K6,L6,"m")</f>
        <v>0</v>
      </c>
      <c r="N6" s="64"/>
      <c r="O6" s="65"/>
      <c r="P6" s="66">
        <f>N6*O6</f>
        <v>0</v>
      </c>
      <c r="Q6" s="64"/>
      <c r="R6" s="65"/>
      <c r="S6" s="66">
        <f>(N6+P6+Q6)*R6</f>
        <v>0</v>
      </c>
      <c r="T6" s="67">
        <f>N6+P6+Q6+S6</f>
        <v>0</v>
      </c>
      <c r="U6" s="68"/>
      <c r="V6" s="68">
        <f>U6*T6</f>
        <v>0</v>
      </c>
      <c r="W6" s="68">
        <f>M6*V6</f>
        <v>0</v>
      </c>
      <c r="X6" s="69"/>
    </row>
    <row r="7" spans="1:24" ht="15.75">
      <c r="A7" s="56"/>
      <c r="B7" s="57"/>
      <c r="C7" s="71"/>
      <c r="D7" s="72"/>
      <c r="E7" s="73"/>
      <c r="F7" s="73"/>
      <c r="G7" s="74"/>
      <c r="H7" s="48"/>
      <c r="I7" s="48"/>
      <c r="J7" s="48"/>
      <c r="K7" s="62"/>
      <c r="L7" s="62"/>
      <c r="M7" s="63">
        <f>DATEDIF(K7,L7,"m")</f>
        <v>0</v>
      </c>
      <c r="N7" s="64"/>
      <c r="O7" s="65"/>
      <c r="P7" s="66">
        <f>N7*O7</f>
        <v>0</v>
      </c>
      <c r="Q7" s="64"/>
      <c r="R7" s="65"/>
      <c r="S7" s="66">
        <f>(N7+P7+Q7)*R7</f>
        <v>0</v>
      </c>
      <c r="T7" s="67">
        <f>N7+P7+Q7+S7</f>
        <v>0</v>
      </c>
      <c r="U7" s="68"/>
      <c r="V7" s="68">
        <f>U7*T7</f>
        <v>0</v>
      </c>
      <c r="W7" s="68">
        <f>M7*V7</f>
        <v>0</v>
      </c>
      <c r="X7" s="69"/>
    </row>
    <row r="8" spans="1:24" ht="15.75">
      <c r="A8" s="56"/>
      <c r="B8" s="57"/>
      <c r="C8" s="71"/>
      <c r="D8" s="72"/>
      <c r="E8" s="73"/>
      <c r="F8" s="73"/>
      <c r="G8" s="74"/>
      <c r="H8" s="48"/>
      <c r="I8" s="48"/>
      <c r="J8" s="48"/>
      <c r="K8" s="62">
        <v>44105</v>
      </c>
      <c r="L8" s="62">
        <v>44105</v>
      </c>
      <c r="M8" s="63">
        <f>DATEDIF(K8,L8,"m")</f>
        <v>0</v>
      </c>
      <c r="N8" s="64"/>
      <c r="O8" s="65"/>
      <c r="P8" s="66">
        <f>N8*O8</f>
        <v>0</v>
      </c>
      <c r="Q8" s="64"/>
      <c r="R8" s="65"/>
      <c r="S8" s="66">
        <f>(N8+P8+Q8)*R8</f>
        <v>0</v>
      </c>
      <c r="T8" s="67">
        <f>N8+P8+Q8+S8</f>
        <v>0</v>
      </c>
      <c r="U8" s="68"/>
      <c r="V8" s="75">
        <f>U8*T8</f>
        <v>0</v>
      </c>
      <c r="W8" s="68">
        <f>M8*V8</f>
        <v>0</v>
      </c>
      <c r="X8" s="69"/>
    </row>
    <row r="9" spans="1:24" ht="15.75">
      <c r="A9" s="56"/>
      <c r="B9" s="57"/>
      <c r="C9" s="71"/>
      <c r="D9" s="72"/>
      <c r="E9" s="73"/>
      <c r="F9" s="73"/>
      <c r="G9" s="74"/>
      <c r="H9" s="48"/>
      <c r="I9" s="48"/>
      <c r="J9" s="48"/>
      <c r="K9" s="76" t="s">
        <v>35</v>
      </c>
      <c r="L9" s="76"/>
      <c r="M9" s="77">
        <f>SUM(M4:M8)</f>
        <v>0</v>
      </c>
      <c r="N9" s="64"/>
      <c r="O9" s="65"/>
      <c r="P9" s="66"/>
      <c r="Q9" s="64"/>
      <c r="R9" s="65"/>
      <c r="S9" s="66"/>
      <c r="T9" s="67"/>
      <c r="U9" s="68"/>
      <c r="V9" s="68"/>
      <c r="W9" s="78">
        <f>SUM(W4:W8)</f>
        <v>0</v>
      </c>
      <c r="X9" s="79" t="e">
        <f>W9/M9</f>
        <v>#DIV/0!</v>
      </c>
    </row>
    <row r="10" spans="1:24" ht="15.75">
      <c r="A10" s="56"/>
      <c r="B10" s="57"/>
      <c r="C10" s="71"/>
      <c r="D10" s="72"/>
      <c r="E10" s="73"/>
      <c r="F10" s="73"/>
      <c r="G10" s="74"/>
      <c r="H10" s="48"/>
      <c r="I10" s="48"/>
      <c r="J10" s="48"/>
      <c r="K10" s="80" t="s">
        <v>59</v>
      </c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</row>
    <row r="11" spans="1:24" ht="15.75">
      <c r="A11" s="56"/>
      <c r="B11" s="57"/>
      <c r="C11" s="71"/>
      <c r="D11" s="72"/>
      <c r="E11" s="73"/>
      <c r="F11" s="73"/>
      <c r="G11" s="74"/>
      <c r="H11" s="48"/>
      <c r="I11" s="48"/>
      <c r="J11" s="48"/>
      <c r="K11" s="80" t="s">
        <v>60</v>
      </c>
      <c r="L11" s="80"/>
      <c r="M11" s="81" t="s">
        <v>61</v>
      </c>
      <c r="N11" s="82" t="s">
        <v>62</v>
      </c>
      <c r="O11" s="83"/>
      <c r="P11" s="83"/>
      <c r="Q11" s="83"/>
      <c r="R11" s="83"/>
      <c r="S11" s="83"/>
      <c r="T11" s="83"/>
      <c r="U11" s="84"/>
      <c r="V11" s="85" t="s">
        <v>63</v>
      </c>
      <c r="W11" s="85" t="s">
        <v>64</v>
      </c>
      <c r="X11" s="85" t="s">
        <v>65</v>
      </c>
    </row>
    <row r="12" spans="1:24" ht="15.75">
      <c r="A12" s="56"/>
      <c r="B12" s="57"/>
      <c r="C12" s="71"/>
      <c r="D12" s="72"/>
      <c r="E12" s="73"/>
      <c r="F12" s="73"/>
      <c r="G12" s="74"/>
      <c r="H12" s="48"/>
      <c r="I12" s="48"/>
      <c r="J12" s="48"/>
      <c r="K12" s="86" t="s">
        <v>66</v>
      </c>
      <c r="L12" s="87"/>
      <c r="M12" s="88"/>
      <c r="N12" s="89"/>
      <c r="O12" s="90"/>
      <c r="P12" s="90"/>
      <c r="Q12" s="90"/>
      <c r="R12" s="90"/>
      <c r="S12" s="90"/>
      <c r="T12" s="90"/>
      <c r="U12" s="91"/>
      <c r="V12" s="68" t="e">
        <f>$X$9</f>
        <v>#DIV/0!</v>
      </c>
      <c r="W12" s="68" t="e">
        <f aca="true" t="shared" si="0" ref="W12:W17">M12*V12</f>
        <v>#DIV/0!</v>
      </c>
      <c r="X12" s="92" t="s">
        <v>67</v>
      </c>
    </row>
    <row r="13" spans="1:24" ht="15.75">
      <c r="A13" s="56"/>
      <c r="B13" s="57"/>
      <c r="C13" s="71"/>
      <c r="D13" s="72"/>
      <c r="E13" s="73"/>
      <c r="F13" s="73"/>
      <c r="G13" s="74"/>
      <c r="H13" s="48"/>
      <c r="I13" s="48"/>
      <c r="J13" s="48"/>
      <c r="K13" s="86"/>
      <c r="L13" s="87"/>
      <c r="M13" s="88"/>
      <c r="N13" s="89"/>
      <c r="O13" s="90"/>
      <c r="P13" s="90"/>
      <c r="Q13" s="90"/>
      <c r="R13" s="90"/>
      <c r="S13" s="90"/>
      <c r="T13" s="90"/>
      <c r="U13" s="91"/>
      <c r="V13" s="68" t="e">
        <f>$X$9</f>
        <v>#DIV/0!</v>
      </c>
      <c r="W13" s="68" t="e">
        <f t="shared" si="0"/>
        <v>#DIV/0!</v>
      </c>
      <c r="X13" s="92" t="s">
        <v>67</v>
      </c>
    </row>
    <row r="14" spans="1:24" ht="15.75">
      <c r="A14" s="56"/>
      <c r="B14" s="57"/>
      <c r="C14" s="71"/>
      <c r="D14" s="72"/>
      <c r="E14" s="73"/>
      <c r="F14" s="73"/>
      <c r="G14" s="74"/>
      <c r="H14" s="48"/>
      <c r="I14" s="48"/>
      <c r="J14" s="48"/>
      <c r="K14" s="86" t="s">
        <v>68</v>
      </c>
      <c r="L14" s="87"/>
      <c r="M14" s="88"/>
      <c r="N14" s="89"/>
      <c r="O14" s="90"/>
      <c r="P14" s="90"/>
      <c r="Q14" s="90"/>
      <c r="R14" s="90"/>
      <c r="S14" s="90"/>
      <c r="T14" s="90"/>
      <c r="U14" s="91"/>
      <c r="V14" s="68" t="e">
        <f>$X$9</f>
        <v>#DIV/0!</v>
      </c>
      <c r="W14" s="68" t="e">
        <f t="shared" si="0"/>
        <v>#DIV/0!</v>
      </c>
      <c r="X14" s="92" t="s">
        <v>67</v>
      </c>
    </row>
    <row r="15" spans="1:24" ht="15.75">
      <c r="A15" s="56"/>
      <c r="B15" s="57"/>
      <c r="C15" s="71"/>
      <c r="D15" s="72"/>
      <c r="E15" s="73"/>
      <c r="F15" s="73"/>
      <c r="G15" s="74"/>
      <c r="H15" s="48"/>
      <c r="I15" s="48"/>
      <c r="J15" s="48"/>
      <c r="K15" s="86" t="s">
        <v>69</v>
      </c>
      <c r="L15" s="87"/>
      <c r="M15" s="88"/>
      <c r="N15" s="89"/>
      <c r="O15" s="90"/>
      <c r="P15" s="90"/>
      <c r="Q15" s="90"/>
      <c r="R15" s="90"/>
      <c r="S15" s="90"/>
      <c r="T15" s="90"/>
      <c r="U15" s="91"/>
      <c r="V15" s="68" t="e">
        <f>$X$9</f>
        <v>#DIV/0!</v>
      </c>
      <c r="W15" s="68" t="e">
        <f t="shared" si="0"/>
        <v>#DIV/0!</v>
      </c>
      <c r="X15" s="92" t="s">
        <v>67</v>
      </c>
    </row>
    <row r="16" spans="1:24" ht="15.75">
      <c r="A16" s="56"/>
      <c r="B16" s="57"/>
      <c r="C16" s="71"/>
      <c r="D16" s="72"/>
      <c r="E16" s="73"/>
      <c r="F16" s="73"/>
      <c r="G16" s="74"/>
      <c r="H16" s="48"/>
      <c r="I16" s="48"/>
      <c r="J16" s="48"/>
      <c r="K16" s="93" t="s">
        <v>70</v>
      </c>
      <c r="L16" s="94"/>
      <c r="M16" s="95"/>
      <c r="N16" s="96"/>
      <c r="O16" s="97"/>
      <c r="P16" s="97"/>
      <c r="Q16" s="97"/>
      <c r="R16" s="97"/>
      <c r="S16" s="97"/>
      <c r="T16" s="97"/>
      <c r="U16" s="98"/>
      <c r="V16" s="99">
        <f>V8</f>
        <v>0</v>
      </c>
      <c r="W16" s="99">
        <f t="shared" si="0"/>
        <v>0</v>
      </c>
      <c r="X16" s="100" t="s">
        <v>71</v>
      </c>
    </row>
    <row r="17" spans="1:24" ht="15.75">
      <c r="A17" s="56"/>
      <c r="B17" s="57"/>
      <c r="C17" s="71"/>
      <c r="D17" s="72"/>
      <c r="E17" s="73"/>
      <c r="F17" s="73"/>
      <c r="G17" s="74"/>
      <c r="H17" s="48"/>
      <c r="I17" s="48"/>
      <c r="J17" s="48"/>
      <c r="K17" s="93" t="s">
        <v>72</v>
      </c>
      <c r="L17" s="94"/>
      <c r="M17" s="95"/>
      <c r="N17" s="96"/>
      <c r="O17" s="97"/>
      <c r="P17" s="97"/>
      <c r="Q17" s="97"/>
      <c r="R17" s="97"/>
      <c r="S17" s="97"/>
      <c r="T17" s="97"/>
      <c r="U17" s="98"/>
      <c r="V17" s="99" t="e">
        <f>$X$9</f>
        <v>#DIV/0!</v>
      </c>
      <c r="W17" s="99" t="e">
        <f t="shared" si="0"/>
        <v>#DIV/0!</v>
      </c>
      <c r="X17" s="100" t="s">
        <v>71</v>
      </c>
    </row>
    <row r="18" spans="1:24" ht="15.75">
      <c r="A18" s="56"/>
      <c r="B18" s="57"/>
      <c r="C18" s="71"/>
      <c r="D18" s="72"/>
      <c r="E18" s="73"/>
      <c r="F18" s="73"/>
      <c r="G18" s="74"/>
      <c r="H18" s="48"/>
      <c r="I18" s="48"/>
      <c r="J18" s="48"/>
      <c r="K18" s="101" t="s">
        <v>73</v>
      </c>
      <c r="L18" s="102"/>
      <c r="M18" s="103"/>
      <c r="N18" s="104"/>
      <c r="O18" s="105"/>
      <c r="P18" s="105"/>
      <c r="Q18" s="105"/>
      <c r="R18" s="105"/>
      <c r="S18" s="105"/>
      <c r="T18" s="105"/>
      <c r="U18" s="106"/>
      <c r="V18" s="107">
        <v>3000000</v>
      </c>
      <c r="W18" s="107">
        <f>IF(M18*V18&gt;100000000,100000000,M18*V18)</f>
        <v>0</v>
      </c>
      <c r="X18" s="108" t="s">
        <v>74</v>
      </c>
    </row>
    <row r="19" spans="1:24" ht="15.75">
      <c r="A19" s="56"/>
      <c r="B19" s="57"/>
      <c r="C19" s="109"/>
      <c r="D19" s="110"/>
      <c r="E19" s="111"/>
      <c r="F19" s="111"/>
      <c r="G19" s="112"/>
      <c r="H19" s="53"/>
      <c r="I19" s="53"/>
      <c r="J19" s="53"/>
      <c r="K19" s="113" t="s">
        <v>35</v>
      </c>
      <c r="L19" s="114"/>
      <c r="M19" s="81"/>
      <c r="N19" s="89"/>
      <c r="O19" s="90"/>
      <c r="P19" s="90"/>
      <c r="Q19" s="90"/>
      <c r="R19" s="90"/>
      <c r="S19" s="90"/>
      <c r="T19" s="90"/>
      <c r="U19" s="91"/>
      <c r="V19" s="115"/>
      <c r="W19" s="115" t="e">
        <f>SUM(W12:W18)</f>
        <v>#DIV/0!</v>
      </c>
      <c r="X19" s="116"/>
    </row>
    <row r="21" spans="2:24" ht="35.25">
      <c r="B21" s="121" t="s">
        <v>82</v>
      </c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</row>
  </sheetData>
  <sheetProtection/>
  <mergeCells count="55">
    <mergeCell ref="K19:L19"/>
    <mergeCell ref="N19:U19"/>
    <mergeCell ref="B21:X21"/>
    <mergeCell ref="K16:L16"/>
    <mergeCell ref="N16:U16"/>
    <mergeCell ref="K17:L17"/>
    <mergeCell ref="N17:U17"/>
    <mergeCell ref="K18:L18"/>
    <mergeCell ref="N18:U18"/>
    <mergeCell ref="K13:L13"/>
    <mergeCell ref="N13:U13"/>
    <mergeCell ref="K14:L14"/>
    <mergeCell ref="N14:U14"/>
    <mergeCell ref="K15:L15"/>
    <mergeCell ref="N15:U15"/>
    <mergeCell ref="G4:G19"/>
    <mergeCell ref="H4:H19"/>
    <mergeCell ref="I4:I19"/>
    <mergeCell ref="J4:J19"/>
    <mergeCell ref="K9:L9"/>
    <mergeCell ref="K10:X10"/>
    <mergeCell ref="K11:L11"/>
    <mergeCell ref="N11:U11"/>
    <mergeCell ref="K12:L12"/>
    <mergeCell ref="N12:U12"/>
    <mergeCell ref="A4:A19"/>
    <mergeCell ref="B4:B19"/>
    <mergeCell ref="C4:C19"/>
    <mergeCell ref="D4:D19"/>
    <mergeCell ref="E4:E19"/>
    <mergeCell ref="F4:F19"/>
    <mergeCell ref="U1:U3"/>
    <mergeCell ref="V1:V3"/>
    <mergeCell ref="W1:W3"/>
    <mergeCell ref="X1:X3"/>
    <mergeCell ref="K2:K3"/>
    <mergeCell ref="L2:L3"/>
    <mergeCell ref="M2:M3"/>
    <mergeCell ref="N2:N3"/>
    <mergeCell ref="O2:P2"/>
    <mergeCell ref="Q2:Q3"/>
    <mergeCell ref="G1:G3"/>
    <mergeCell ref="H1:H3"/>
    <mergeCell ref="I1:I3"/>
    <mergeCell ref="J1:J3"/>
    <mergeCell ref="K1:M1"/>
    <mergeCell ref="N1:T1"/>
    <mergeCell ref="R2:S2"/>
    <mergeCell ref="T2:T3"/>
    <mergeCell ref="A1:A3"/>
    <mergeCell ref="B1:B3"/>
    <mergeCell ref="C1:C3"/>
    <mergeCell ref="D1:D3"/>
    <mergeCell ref="E1:E3"/>
    <mergeCell ref="F1:F3"/>
  </mergeCells>
  <conditionalFormatting sqref="B4">
    <cfRule type="containsBlanks" priority="4" dxfId="0" stopIfTrue="1">
      <formula>LEN(TRIM(B4))=0</formula>
    </cfRule>
  </conditionalFormatting>
  <conditionalFormatting sqref="B4 D4:F4">
    <cfRule type="containsBlanks" priority="3" dxfId="0" stopIfTrue="1">
      <formula>LEN(TRIM(B4))=0</formula>
    </cfRule>
  </conditionalFormatting>
  <conditionalFormatting sqref="Q4:R8 K4:L8 N4:O8">
    <cfRule type="containsBlanks" priority="2" dxfId="0" stopIfTrue="1">
      <formula>LEN(TRIM(K4))=0</formula>
    </cfRule>
  </conditionalFormatting>
  <conditionalFormatting sqref="U4:U8">
    <cfRule type="containsBlanks" priority="1" dxfId="0" stopIfTrue="1">
      <formula>LEN(TRIM(U4))=0</formula>
    </cfRule>
  </conditionalFormatting>
  <printOptions horizontalCentered="1"/>
  <pageMargins left="0.2" right="0.19" top="0.28" bottom="0.37" header="0.17" footer="0.16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PGD2</dc:creator>
  <cp:keywords/>
  <dc:description/>
  <cp:lastModifiedBy>PGD2</cp:lastModifiedBy>
  <cp:lastPrinted>2020-05-20T04:27:45Z</cp:lastPrinted>
  <dcterms:created xsi:type="dcterms:W3CDTF">2020-05-20T04:21:51Z</dcterms:created>
  <dcterms:modified xsi:type="dcterms:W3CDTF">2020-05-20T04:29:35Z</dcterms:modified>
  <cp:category/>
  <cp:version/>
  <cp:contentType/>
  <cp:contentStatus/>
</cp:coreProperties>
</file>